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midi\Downloads\#PPGED\Modelos de documentos\"/>
    </mc:Choice>
  </mc:AlternateContent>
  <xr:revisionPtr revIDLastSave="0" documentId="13_ncr:1_{A5790F9B-958C-4150-A782-B72211FD4B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1" sheetId="2" r:id="rId1"/>
    <sheet name="Plan2" sheetId="4" state="hidden" r:id="rId2"/>
  </sheets>
  <definedNames>
    <definedName name="_xlnm._FilterDatabase" localSheetId="1" hidden="1">Plan2!$A$1:$A$54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32" i="2" l="1"/>
  <c r="J32" i="2" s="1"/>
  <c r="J31" i="2"/>
  <c r="I30" i="2" l="1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J33" i="2" l="1"/>
  <c r="I33" i="2"/>
</calcChain>
</file>

<file path=xl/sharedStrings.xml><?xml version="1.0" encoding="utf-8"?>
<sst xmlns="http://schemas.openxmlformats.org/spreadsheetml/2006/main" count="137" uniqueCount="114">
  <si>
    <t>(O preenchimento desse formulário é de responsabilidade do/a aluno/a), com a apresentação dos respectivos documentos comprobatórios)</t>
  </si>
  <si>
    <t>Aluno/a:</t>
  </si>
  <si>
    <t>Matrícula:</t>
  </si>
  <si>
    <t>Orientador/a:</t>
  </si>
  <si>
    <t>Informo as atividades programadas realizadas. Os documentos comprobórios foram submetidos ao meu/minha orientador/a.</t>
  </si>
  <si>
    <t>Modalidades de Atividades - DOUTORADO</t>
  </si>
  <si>
    <t>Valor em créditos</t>
  </si>
  <si>
    <t>Valor mínino exigido (em créditos)</t>
  </si>
  <si>
    <t>Valor máximo exigido (em créditos)</t>
  </si>
  <si>
    <t>Ativ. Prog. Realizadas: Quantidade</t>
  </si>
  <si>
    <t>Nº do docto. correspondente anexado</t>
  </si>
  <si>
    <t>Créditos concluídos</t>
  </si>
  <si>
    <t>C.H. cumprida</t>
  </si>
  <si>
    <t>I. Publicação, em coautoria com o/a orientador/a, de artigo em periódico científico qualificado na área da educação:</t>
  </si>
  <si>
    <t>**</t>
  </si>
  <si>
    <t>II. Publicação, em coautoria com docente do PPGED, de artigo em periódico científico qualificado na área da educação:</t>
  </si>
  <si>
    <t>III. Publicação de artigo em periódico científico qualificado na área da educação de autoria individual:</t>
  </si>
  <si>
    <t>IV. Publicação de artigo em periódico científico qualificado na área da educação, de autoria com docente ou discente de outro Programa de Pós-Graduação ou curso de graduação:</t>
  </si>
  <si>
    <t>V. Publicação, em coautoria com o/a orientador/a, de resenha em periódico científico qualificado na área da educação:</t>
  </si>
  <si>
    <t>*</t>
  </si>
  <si>
    <t>VIII. Publicação, em coautoria com o/a orientador/a, de capítulo de livro em editoras com corpo editorial:</t>
  </si>
  <si>
    <t>IX. Publicação, em coautoria com docente ou discente de outro Programa de Pós-Graduação ou curso de graduação, de capítulo de livro em editora com corpo editorial</t>
  </si>
  <si>
    <t>X. Publicação, com autoria individual, de capítulo de livro em editora com corpo editorial</t>
  </si>
  <si>
    <t>XI. Publicação, em coautoria com o/a orientador/a, de livro em editora com corpo editorial:</t>
  </si>
  <si>
    <t>XII. Publicação, em coautoria com o/a orientador/a, de trabalho completo em anais de congressos científicos:</t>
  </si>
  <si>
    <t>XIII. Publicação, em coautoria com docente do PPGED, de trabalho completo em anais de congressos científicos:</t>
  </si>
  <si>
    <t>XIV. Publicação de trabalho completo em anais de congressos científicos:</t>
  </si>
  <si>
    <t>XV. Publicação em coautoria com o/a orientador/a, de resumo em caderno de resumos de congressos científicos:</t>
  </si>
  <si>
    <t>XVI. Publicação de resumo em caderno de resumos de congressos científicos:</t>
  </si>
  <si>
    <t>XVII. Participação em eventos científicos na área da educação:</t>
  </si>
  <si>
    <t>-</t>
  </si>
  <si>
    <t>XVIII. Participação na organização de eventos científicos na área da educação, promovidos no âmbito do PPGED:</t>
  </si>
  <si>
    <t>XIX. Participação em grupo de pesquisa, cadastrado no Diretório de Grupos de Pesquisa do CNPq:</t>
  </si>
  <si>
    <r>
      <rPr>
        <sz val="10"/>
        <color theme="1"/>
        <rFont val="Arial Narrow"/>
        <charset val="134"/>
      </rPr>
      <t>0,5</t>
    </r>
    <r>
      <rPr>
        <sz val="14"/>
        <color theme="1"/>
        <rFont val="Arial Narrow"/>
        <charset val="134"/>
      </rPr>
      <t>*</t>
    </r>
  </si>
  <si>
    <t>XX. Participação com apresentação de trabalho em congresso científico na área da educação:</t>
  </si>
  <si>
    <t>XXI. Oferta de minicursos, oficinas, palestras e mesa-redonda em eventos acadêmico-científicos na área da educação:</t>
  </si>
  <si>
    <r>
      <rPr>
        <sz val="10"/>
        <color theme="1"/>
        <rFont val="Arial Narrow"/>
        <charset val="134"/>
      </rPr>
      <t>3</t>
    </r>
    <r>
      <rPr>
        <sz val="14"/>
        <color theme="1"/>
        <rFont val="Arial Narrow"/>
        <charset val="134"/>
      </rPr>
      <t>*</t>
    </r>
  </si>
  <si>
    <t>XXIII. Participação em atividades culturais de caráter formativo-acadêmico promovidas pelo PPGED:</t>
  </si>
  <si>
    <t>XXIV. Participação como examinador em banca de trabalho de conclusão de curso (TCC) em curso de Graduação e de Pós-Graduação Lato Sensu:</t>
  </si>
  <si>
    <t>Total de créditos cumpridos</t>
  </si>
  <si>
    <t>Data:</t>
  </si>
  <si>
    <t>Assinatura do/a aluno/a:</t>
  </si>
  <si>
    <t>Parecer do orientador de validação das atividades realizadas:</t>
  </si>
  <si>
    <t>Considerando os documentos comprobatórios apresentados, sou de parecer favorável às atividades programadas indicadas acima.</t>
  </si>
  <si>
    <t>Assinatura do orientador/a:</t>
  </si>
  <si>
    <t>Para uso da Secretaria do PPGED: Recebido por:</t>
  </si>
  <si>
    <t>Docentes</t>
  </si>
  <si>
    <t>Adriana Cristina Omena dos Santos</t>
  </si>
  <si>
    <t>Aléxia Pádua Franco</t>
  </si>
  <si>
    <t>Andréa Maturano Longarezi</t>
  </si>
  <si>
    <t>Arlindo José de Souza Júnior</t>
  </si>
  <si>
    <t>Armindo Quillici Neto</t>
  </si>
  <si>
    <t>Astrogildo Fernandes da Silva Júnior</t>
  </si>
  <si>
    <t>Betânia de Oliveira Laterza Ribeiro</t>
  </si>
  <si>
    <t>Camila Turati Pessoa</t>
  </si>
  <si>
    <t>Camila Lima Coimbra</t>
  </si>
  <si>
    <t>Carlos Alberto Lucena</t>
  </si>
  <si>
    <t>Carlos Henrique de Carvalho</t>
  </si>
  <si>
    <t>Daniela Franco Carvalho</t>
  </si>
  <si>
    <t>Décio Gatti Júnior</t>
  </si>
  <si>
    <t>Elenita Pinheiro de Queiroz Silva</t>
  </si>
  <si>
    <t>Fabiane Santana Previtali</t>
  </si>
  <si>
    <t>Fernanda Duarte Araújo Silva</t>
  </si>
  <si>
    <t>Gabriel Humberto Munõz Palafox</t>
  </si>
  <si>
    <t>Geovana Ferreira Melo</t>
  </si>
  <si>
    <t>Guilherme Saramago de Oliveira</t>
  </si>
  <si>
    <t>Humberto Aparecido de Oliveira Guido</t>
  </si>
  <si>
    <t>Iara Vieira Guimarães</t>
  </si>
  <si>
    <t>José Carlos Souza Araújo</t>
  </si>
  <si>
    <t>Lazára Cristina da Silva</t>
  </si>
  <si>
    <t>Leandro de Oliveira Souza</t>
  </si>
  <si>
    <t>Leonice Matilde Richter</t>
  </si>
  <si>
    <t>Lúcia de Fátima Dinelli Estevinho</t>
  </si>
  <si>
    <t>Lucia de Fátima Valente</t>
  </si>
  <si>
    <t>Marcelo Soares Pereira da Silva</t>
  </si>
  <si>
    <t>Márcio Danelon</t>
  </si>
  <si>
    <t>Maria Célia Borges</t>
  </si>
  <si>
    <t>Maria Irene Miranda</t>
  </si>
  <si>
    <t>Maria Simone Ferraz Pereira</t>
  </si>
  <si>
    <t>Mario Borges Netto</t>
  </si>
  <si>
    <t>Narciso Larangeira Telles da Silva</t>
  </si>
  <si>
    <t>Olenir Maria Mendes</t>
  </si>
  <si>
    <t>Raquel Discini de Campos</t>
  </si>
  <si>
    <t>Roberto Valdés Puentes</t>
  </si>
  <si>
    <t>Robson Luiz de França</t>
  </si>
  <si>
    <t>Sandro Rogério Vargas Ustra</t>
  </si>
  <si>
    <t>Sauloéber Tarsio de Souza</t>
  </si>
  <si>
    <t>Selmo Haroldo de Resende</t>
  </si>
  <si>
    <t>Sérgio Paulo Morais</t>
  </si>
  <si>
    <t>Sônia Maria dos Santos</t>
  </si>
  <si>
    <t>Vagner Matias do Prado</t>
  </si>
  <si>
    <t>Valéria Peres Asnis</t>
  </si>
  <si>
    <t>Vanessa Matos dos Santos</t>
  </si>
  <si>
    <t>Vanessa Therezinha Bueno Campos</t>
  </si>
  <si>
    <t>Vilma Aparecida de Souza</t>
  </si>
  <si>
    <t>Wenceslau Gonçalves Neto</t>
  </si>
  <si>
    <t>VI. Publicação de resenha em periódico científico qualificado na área da educação de autoria individual:</t>
  </si>
  <si>
    <t>VII. Publicação de resenha em periódico científico qualificado na área da educação, em coautoria com docente ou discente de outro Programa de Pós-Graduação ou curso de graduação:</t>
  </si>
  <si>
    <t>XXII.	Participação em, pelo menos, 4 (quatro) sessões de exame de qualificação, devidamente autorizada pela Comissão Examinadora, ou de Defesa de Dissertação de Mestrado ou de Tese de Doutorado no PPGED:</t>
  </si>
  <si>
    <t>XXV. Participação em processos editoriais de periódicos vinculados ao PPGED, com período mínimo de seis meses:</t>
  </si>
  <si>
    <t>XXVI. Produções/publicações em ambientes virtuais de divulgação científica, vinculados a grupos de pesquisa do PPGED, coordenados por docente permanente do PPGED:</t>
  </si>
  <si>
    <t>** No caso do itens I a IV é obrigatório a comprovação de publicação de, no mínimo, uma das modalidades de artigo neles especificado. Além disso é obrigatória uma segunda publicação considerando as modalidades de texto acadêmico indicados nos item I a XVI (conforme Resolução COLPPGED Nº 01/2020).</t>
  </si>
  <si>
    <t>* Os itens assinalados com (*) indicam aquelas modalidades para as quais há uma quantidade mínima de atividades a serem realizadas pelo/a pós-graduando/a do curso de Doutorado, considerando o total de 12 créditos requeridos para a integralização deste componente curricular, nos termos do art. 4º e 6º da presente resolução (conforme Resolução COLPPGED Nº 01/2020).</t>
  </si>
  <si>
    <t>Cairo Mohamad Ibrahim Katrib</t>
  </si>
  <si>
    <t>Cristiane Coppe de Oliveira</t>
  </si>
  <si>
    <t>Fabiana Fiorezi de Marco Matos</t>
  </si>
  <si>
    <t>Fernanda Monteiro Rigue</t>
  </si>
  <si>
    <t>Leonardo Barbosa e Silva</t>
  </si>
  <si>
    <t>Paulo Vitor Teodoro de Souza</t>
  </si>
  <si>
    <t>Rafael Martins Mendes</t>
  </si>
  <si>
    <t>Rafaela Silva Rabelo</t>
  </si>
  <si>
    <t>Tiago Amaral Sales</t>
  </si>
  <si>
    <t>Vlademir Marim</t>
  </si>
  <si>
    <t>Welson Barbosa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</si>
</sst>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Arial Narrow"/>
      <charset val="134"/>
    </font>
    <font>
      <sz val="10"/>
      <color theme="1"/>
      <name val="Arial Narrow"/>
      <charset val="134"/>
    </font>
    <font>
      <sz val="14"/>
      <color theme="1"/>
      <name val="Arial Narrow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Arial Narrow"/>
      <charset val="134"/>
    </font>
    <font>
      <sz val="11"/>
      <color rgb="FF000000"/>
      <name val="Calibri"/>
      <charset val="134"/>
      <scheme val="minor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CFF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2" borderId="0" xfId="0" applyNumberFormat="1" applyFill="1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14" fontId="0" fillId="2" borderId="0" xfId="0" applyNumberFormat="1" applyFill="1" applyProtection="1">
      <protection locked="0"/>
    </xf>
    <xf numFmtId="0" fontId="0" fillId="0" borderId="6" xfId="0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4" borderId="6" xfId="0" applyFill="1" applyBorder="1" applyProtection="1"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6" borderId="5" xfId="0" applyFill="1" applyBorder="1" applyAlignment="1">
      <alignment horizontal="justify" vertical="center" wrapText="1"/>
    </xf>
    <xf numFmtId="0" fontId="9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4"/>
  <sheetViews>
    <sheetView tabSelected="1" topLeftCell="A3" zoomScale="115" zoomScaleNormal="115" zoomScaleSheetLayoutView="70" workbookViewId="0">
      <selection activeCell="H7" sqref="H7"/>
    </sheetView>
  </sheetViews>
  <sheetFormatPr defaultColWidth="9" defaultRowHeight="15"/>
  <cols>
    <col min="1" max="1" width="9.5703125" customWidth="1"/>
    <col min="2" max="2" width="10.85546875" customWidth="1"/>
    <col min="3" max="3" width="61.85546875" customWidth="1"/>
    <col min="4" max="4" width="11.7109375" style="3" customWidth="1"/>
    <col min="5" max="6" width="8.7109375" style="3" customWidth="1"/>
    <col min="7" max="8" width="9.28515625" style="3" customWidth="1"/>
    <col min="9" max="9" width="8.7109375" style="4" customWidth="1"/>
    <col min="10" max="10" width="8.7109375" style="5" customWidth="1"/>
  </cols>
  <sheetData>
    <row r="2" spans="1:10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6" t="s">
        <v>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>
      <c r="A4" s="6" t="s">
        <v>2</v>
      </c>
      <c r="B4" s="41"/>
      <c r="C4" s="41"/>
      <c r="D4" s="7" t="s">
        <v>3</v>
      </c>
      <c r="E4" s="42"/>
      <c r="F4" s="42"/>
      <c r="G4" s="42"/>
      <c r="H4" s="42"/>
      <c r="I4" s="42"/>
      <c r="J4" s="42"/>
    </row>
    <row r="5" spans="1:10">
      <c r="A5" t="s">
        <v>4</v>
      </c>
    </row>
    <row r="6" spans="1:10" ht="63.75">
      <c r="A6" s="43" t="s">
        <v>5</v>
      </c>
      <c r="B6" s="44"/>
      <c r="C6" s="45"/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0" ht="26.25" customHeight="1">
      <c r="A7" s="33" t="s">
        <v>13</v>
      </c>
      <c r="B7" s="34"/>
      <c r="C7" s="35"/>
      <c r="D7" s="9">
        <v>1.5</v>
      </c>
      <c r="E7" s="20" t="s">
        <v>14</v>
      </c>
      <c r="F7" s="9">
        <v>6</v>
      </c>
      <c r="G7" s="17"/>
      <c r="H7" s="17"/>
      <c r="I7" s="18">
        <f>IF(INT(G7)*D7&gt;6,6,INT(G7)*D7)</f>
        <v>0</v>
      </c>
      <c r="J7" s="9">
        <f>I7*15</f>
        <v>0</v>
      </c>
    </row>
    <row r="8" spans="1:10" ht="26.25" customHeight="1">
      <c r="A8" s="33" t="s">
        <v>15</v>
      </c>
      <c r="B8" s="34"/>
      <c r="C8" s="35"/>
      <c r="D8" s="9">
        <v>1.5</v>
      </c>
      <c r="E8" s="20" t="s">
        <v>14</v>
      </c>
      <c r="F8" s="9">
        <v>6</v>
      </c>
      <c r="G8" s="17"/>
      <c r="H8" s="19"/>
      <c r="I8" s="18">
        <f>IF(INT(G8)*D8&gt;6,6,INT(G8)*D8)</f>
        <v>0</v>
      </c>
      <c r="J8" s="9">
        <f t="shared" ref="J8:J30" si="0">I8*15</f>
        <v>0</v>
      </c>
    </row>
    <row r="9" spans="1:10" ht="26.25" customHeight="1">
      <c r="A9" s="33" t="s">
        <v>16</v>
      </c>
      <c r="B9" s="34"/>
      <c r="C9" s="35"/>
      <c r="D9" s="9">
        <v>0.5</v>
      </c>
      <c r="E9" s="20" t="s">
        <v>14</v>
      </c>
      <c r="F9" s="9">
        <v>2</v>
      </c>
      <c r="G9" s="17"/>
      <c r="H9" s="19"/>
      <c r="I9" s="18">
        <f t="shared" ref="I9:I17" si="1">IF(INT(G9)*D9&gt;2,2,INT(G9)*D9)</f>
        <v>0</v>
      </c>
      <c r="J9" s="9">
        <f t="shared" si="0"/>
        <v>0</v>
      </c>
    </row>
    <row r="10" spans="1:10" ht="26.25" customHeight="1">
      <c r="A10" s="33" t="s">
        <v>17</v>
      </c>
      <c r="B10" s="34"/>
      <c r="C10" s="35"/>
      <c r="D10" s="9">
        <v>0.5</v>
      </c>
      <c r="E10" s="20" t="s">
        <v>14</v>
      </c>
      <c r="F10" s="9">
        <v>2</v>
      </c>
      <c r="G10" s="17"/>
      <c r="H10" s="19"/>
      <c r="I10" s="18">
        <f t="shared" si="1"/>
        <v>0</v>
      </c>
      <c r="J10" s="9">
        <f t="shared" si="0"/>
        <v>0</v>
      </c>
    </row>
    <row r="11" spans="1:10" ht="26.25" customHeight="1">
      <c r="A11" s="33" t="s">
        <v>18</v>
      </c>
      <c r="B11" s="34"/>
      <c r="C11" s="35"/>
      <c r="D11" s="9">
        <v>0.5</v>
      </c>
      <c r="E11" s="21" t="s">
        <v>19</v>
      </c>
      <c r="F11" s="9">
        <v>2</v>
      </c>
      <c r="G11" s="17"/>
      <c r="H11" s="19"/>
      <c r="I11" s="18">
        <f t="shared" si="1"/>
        <v>0</v>
      </c>
      <c r="J11" s="9">
        <f t="shared" si="0"/>
        <v>0</v>
      </c>
    </row>
    <row r="12" spans="1:10" ht="26.25" customHeight="1">
      <c r="A12" s="39" t="s">
        <v>96</v>
      </c>
      <c r="B12" s="34"/>
      <c r="C12" s="35"/>
      <c r="D12" s="9">
        <v>0.5</v>
      </c>
      <c r="E12" s="21" t="s">
        <v>19</v>
      </c>
      <c r="F12" s="9">
        <v>2</v>
      </c>
      <c r="G12" s="17"/>
      <c r="H12" s="19"/>
      <c r="I12" s="18">
        <f t="shared" si="1"/>
        <v>0</v>
      </c>
      <c r="J12" s="9">
        <f t="shared" si="0"/>
        <v>0</v>
      </c>
    </row>
    <row r="13" spans="1:10" ht="26.25" customHeight="1">
      <c r="A13" s="39" t="s">
        <v>97</v>
      </c>
      <c r="B13" s="34"/>
      <c r="C13" s="35"/>
      <c r="D13" s="9">
        <v>0.5</v>
      </c>
      <c r="E13" s="21" t="s">
        <v>19</v>
      </c>
      <c r="F13" s="9">
        <v>2</v>
      </c>
      <c r="G13" s="17"/>
      <c r="H13" s="19"/>
      <c r="I13" s="18">
        <f t="shared" si="1"/>
        <v>0</v>
      </c>
      <c r="J13" s="9">
        <f t="shared" si="0"/>
        <v>0</v>
      </c>
    </row>
    <row r="14" spans="1:10" ht="26.25" customHeight="1">
      <c r="A14" s="33" t="s">
        <v>20</v>
      </c>
      <c r="B14" s="34"/>
      <c r="C14" s="35"/>
      <c r="D14" s="9">
        <v>0.5</v>
      </c>
      <c r="E14" s="21" t="s">
        <v>19</v>
      </c>
      <c r="F14" s="9">
        <v>2</v>
      </c>
      <c r="G14" s="17"/>
      <c r="H14" s="19"/>
      <c r="I14" s="18">
        <f t="shared" si="1"/>
        <v>0</v>
      </c>
      <c r="J14" s="9">
        <f t="shared" si="0"/>
        <v>0</v>
      </c>
    </row>
    <row r="15" spans="1:10" ht="26.25" customHeight="1">
      <c r="A15" s="33" t="s">
        <v>21</v>
      </c>
      <c r="B15" s="34"/>
      <c r="C15" s="35"/>
      <c r="D15" s="9">
        <v>0.5</v>
      </c>
      <c r="E15" s="21" t="s">
        <v>19</v>
      </c>
      <c r="F15" s="9">
        <v>2</v>
      </c>
      <c r="G15" s="17"/>
      <c r="H15" s="19"/>
      <c r="I15" s="18">
        <f t="shared" si="1"/>
        <v>0</v>
      </c>
      <c r="J15" s="9">
        <f t="shared" si="0"/>
        <v>0</v>
      </c>
    </row>
    <row r="16" spans="1:10" ht="26.25" customHeight="1">
      <c r="A16" s="33" t="s">
        <v>22</v>
      </c>
      <c r="B16" s="34"/>
      <c r="C16" s="35"/>
      <c r="D16" s="9">
        <v>0.5</v>
      </c>
      <c r="E16" s="21" t="s">
        <v>19</v>
      </c>
      <c r="F16" s="9">
        <v>2</v>
      </c>
      <c r="G16" s="17"/>
      <c r="H16" s="19"/>
      <c r="I16" s="18">
        <f t="shared" si="1"/>
        <v>0</v>
      </c>
      <c r="J16" s="9">
        <f t="shared" si="0"/>
        <v>0</v>
      </c>
    </row>
    <row r="17" spans="1:10" ht="26.25" customHeight="1">
      <c r="A17" s="33" t="s">
        <v>23</v>
      </c>
      <c r="B17" s="34"/>
      <c r="C17" s="35"/>
      <c r="D17" s="9">
        <v>0.5</v>
      </c>
      <c r="E17" s="21" t="s">
        <v>19</v>
      </c>
      <c r="F17" s="9">
        <v>2</v>
      </c>
      <c r="G17" s="17"/>
      <c r="H17" s="19"/>
      <c r="I17" s="18">
        <f t="shared" si="1"/>
        <v>0</v>
      </c>
      <c r="J17" s="9">
        <f t="shared" si="0"/>
        <v>0</v>
      </c>
    </row>
    <row r="18" spans="1:10" ht="26.25" customHeight="1">
      <c r="A18" s="33" t="s">
        <v>24</v>
      </c>
      <c r="B18" s="34"/>
      <c r="C18" s="35"/>
      <c r="D18" s="9">
        <v>0.5</v>
      </c>
      <c r="E18" s="21" t="s">
        <v>19</v>
      </c>
      <c r="F18" s="9">
        <v>3</v>
      </c>
      <c r="G18" s="17"/>
      <c r="H18" s="19"/>
      <c r="I18" s="18">
        <f>IF(INT(G18)*D18&gt;3,3,INT(G18)*D18)</f>
        <v>0</v>
      </c>
      <c r="J18" s="9">
        <f t="shared" si="0"/>
        <v>0</v>
      </c>
    </row>
    <row r="19" spans="1:10" ht="26.25" customHeight="1">
      <c r="A19" s="33" t="s">
        <v>25</v>
      </c>
      <c r="B19" s="34"/>
      <c r="C19" s="35"/>
      <c r="D19" s="9">
        <v>0.5</v>
      </c>
      <c r="E19" s="21" t="s">
        <v>19</v>
      </c>
      <c r="F19" s="9">
        <v>3</v>
      </c>
      <c r="G19" s="17"/>
      <c r="H19" s="19"/>
      <c r="I19" s="18">
        <f t="shared" ref="I19:I22" si="2">IF(INT(G19)*D19&gt;3,3,INT(G19)*D19)</f>
        <v>0</v>
      </c>
      <c r="J19" s="9">
        <f t="shared" si="0"/>
        <v>0</v>
      </c>
    </row>
    <row r="20" spans="1:10" ht="26.25" customHeight="1">
      <c r="A20" s="33" t="s">
        <v>26</v>
      </c>
      <c r="B20" s="34"/>
      <c r="C20" s="35"/>
      <c r="D20" s="9">
        <v>0.5</v>
      </c>
      <c r="E20" s="21" t="s">
        <v>19</v>
      </c>
      <c r="F20" s="9">
        <v>3</v>
      </c>
      <c r="G20" s="17"/>
      <c r="H20" s="19"/>
      <c r="I20" s="18">
        <f t="shared" si="2"/>
        <v>0</v>
      </c>
      <c r="J20" s="9">
        <f t="shared" si="0"/>
        <v>0</v>
      </c>
    </row>
    <row r="21" spans="1:10" ht="26.25" customHeight="1">
      <c r="A21" s="33" t="s">
        <v>27</v>
      </c>
      <c r="B21" s="34"/>
      <c r="C21" s="35"/>
      <c r="D21" s="9">
        <v>0.5</v>
      </c>
      <c r="E21" s="21" t="s">
        <v>19</v>
      </c>
      <c r="F21" s="9">
        <v>3</v>
      </c>
      <c r="G21" s="17"/>
      <c r="H21" s="19"/>
      <c r="I21" s="18">
        <f t="shared" si="2"/>
        <v>0</v>
      </c>
      <c r="J21" s="9">
        <f t="shared" si="0"/>
        <v>0</v>
      </c>
    </row>
    <row r="22" spans="1:10" ht="26.25" customHeight="1">
      <c r="A22" s="33" t="s">
        <v>28</v>
      </c>
      <c r="B22" s="34"/>
      <c r="C22" s="35"/>
      <c r="D22" s="9">
        <v>0.5</v>
      </c>
      <c r="E22" s="21" t="s">
        <v>19</v>
      </c>
      <c r="F22" s="9">
        <v>3</v>
      </c>
      <c r="G22" s="17"/>
      <c r="H22" s="19"/>
      <c r="I22" s="18">
        <f t="shared" si="2"/>
        <v>0</v>
      </c>
      <c r="J22" s="9">
        <f t="shared" si="0"/>
        <v>0</v>
      </c>
    </row>
    <row r="23" spans="1:10" ht="26.25" customHeight="1">
      <c r="A23" s="33" t="s">
        <v>29</v>
      </c>
      <c r="B23" s="34"/>
      <c r="C23" s="35"/>
      <c r="D23" s="9">
        <v>0.5</v>
      </c>
      <c r="E23" s="9" t="s">
        <v>30</v>
      </c>
      <c r="F23" s="9">
        <v>4</v>
      </c>
      <c r="G23" s="17"/>
      <c r="H23" s="19"/>
      <c r="I23" s="18">
        <f>IF(INT(G23)*D23&gt;4,4,INT(G23)*D23)</f>
        <v>0</v>
      </c>
      <c r="J23" s="9">
        <f t="shared" si="0"/>
        <v>0</v>
      </c>
    </row>
    <row r="24" spans="1:10" ht="26.25" customHeight="1">
      <c r="A24" s="33" t="s">
        <v>31</v>
      </c>
      <c r="B24" s="34"/>
      <c r="C24" s="35"/>
      <c r="D24" s="9">
        <v>0.5</v>
      </c>
      <c r="E24" s="9" t="s">
        <v>30</v>
      </c>
      <c r="F24" s="9">
        <v>4</v>
      </c>
      <c r="G24" s="17"/>
      <c r="H24" s="19"/>
      <c r="I24" s="18">
        <f>IF(INT(G24)*D24&gt;4,4,INT(G24)*D24)</f>
        <v>0</v>
      </c>
      <c r="J24" s="9">
        <f t="shared" si="0"/>
        <v>0</v>
      </c>
    </row>
    <row r="25" spans="1:10" ht="26.25" customHeight="1">
      <c r="A25" s="33" t="s">
        <v>32</v>
      </c>
      <c r="B25" s="34"/>
      <c r="C25" s="35"/>
      <c r="D25" s="9">
        <v>0.5</v>
      </c>
      <c r="E25" s="22" t="s">
        <v>33</v>
      </c>
      <c r="F25" s="9">
        <v>0.5</v>
      </c>
      <c r="G25" s="17"/>
      <c r="H25" s="19"/>
      <c r="I25" s="18">
        <f>IF(INT(G25)*D25&gt;4,4,INT(G25)*D25)</f>
        <v>0</v>
      </c>
      <c r="J25" s="9">
        <f t="shared" si="0"/>
        <v>0</v>
      </c>
    </row>
    <row r="26" spans="1:10" ht="26.25" customHeight="1">
      <c r="A26" s="33" t="s">
        <v>34</v>
      </c>
      <c r="B26" s="34"/>
      <c r="C26" s="35"/>
      <c r="D26" s="9">
        <v>0.5</v>
      </c>
      <c r="E26" s="9" t="s">
        <v>30</v>
      </c>
      <c r="F26" s="9">
        <v>2</v>
      </c>
      <c r="G26" s="17"/>
      <c r="H26" s="19"/>
      <c r="I26" s="18">
        <f>IF(INT(G26)*D26&gt;4,4,INT(G26)*D26)</f>
        <v>0</v>
      </c>
      <c r="J26" s="9">
        <f t="shared" si="0"/>
        <v>0</v>
      </c>
    </row>
    <row r="27" spans="1:10" ht="26.25" customHeight="1">
      <c r="A27" s="33" t="s">
        <v>35</v>
      </c>
      <c r="B27" s="34"/>
      <c r="C27" s="35"/>
      <c r="D27" s="9">
        <v>0.5</v>
      </c>
      <c r="E27" s="9" t="s">
        <v>30</v>
      </c>
      <c r="F27" s="9">
        <v>2</v>
      </c>
      <c r="G27" s="17"/>
      <c r="H27" s="19"/>
      <c r="I27" s="18">
        <f>IF(INT(G27)*D27&gt;4,4,INT(G27)*D27)</f>
        <v>0</v>
      </c>
      <c r="J27" s="9">
        <f t="shared" si="0"/>
        <v>0</v>
      </c>
    </row>
    <row r="28" spans="1:10" ht="26.25" customHeight="1">
      <c r="A28" s="33" t="s">
        <v>98</v>
      </c>
      <c r="B28" s="34"/>
      <c r="C28" s="35"/>
      <c r="D28" s="9">
        <v>0.75</v>
      </c>
      <c r="E28" s="22" t="s">
        <v>36</v>
      </c>
      <c r="F28" s="9">
        <v>6</v>
      </c>
      <c r="G28" s="17"/>
      <c r="H28" s="19"/>
      <c r="I28" s="18">
        <f>IF(INT(G28)*D28&gt;6,6,INT(G28)*D28)</f>
        <v>0</v>
      </c>
      <c r="J28" s="9">
        <f t="shared" si="0"/>
        <v>0</v>
      </c>
    </row>
    <row r="29" spans="1:10" ht="26.25" customHeight="1">
      <c r="A29" s="33" t="s">
        <v>37</v>
      </c>
      <c r="B29" s="34"/>
      <c r="C29" s="35"/>
      <c r="D29" s="9">
        <v>0.25</v>
      </c>
      <c r="E29" s="9" t="s">
        <v>30</v>
      </c>
      <c r="F29" s="9">
        <v>1</v>
      </c>
      <c r="G29" s="17"/>
      <c r="H29" s="19"/>
      <c r="I29" s="18">
        <f>IF(INT(G29)*D29&gt;1,1,INT(G29)*D29)</f>
        <v>0</v>
      </c>
      <c r="J29" s="9">
        <f t="shared" si="0"/>
        <v>0</v>
      </c>
    </row>
    <row r="30" spans="1:10" ht="26.25" customHeight="1">
      <c r="A30" s="33" t="s">
        <v>38</v>
      </c>
      <c r="B30" s="34"/>
      <c r="C30" s="35"/>
      <c r="D30" s="9">
        <v>0.25</v>
      </c>
      <c r="E30" s="9" t="s">
        <v>30</v>
      </c>
      <c r="F30" s="9">
        <v>1</v>
      </c>
      <c r="G30" s="17"/>
      <c r="H30" s="19"/>
      <c r="I30" s="18">
        <f>IF(INT(G30)*D30&gt;1,1,INT(G30)*D30)</f>
        <v>0</v>
      </c>
      <c r="J30" s="9">
        <f t="shared" si="0"/>
        <v>0</v>
      </c>
    </row>
    <row r="31" spans="1:10" ht="26.25" customHeight="1">
      <c r="A31" s="28" t="s">
        <v>99</v>
      </c>
      <c r="B31" s="28"/>
      <c r="C31" s="28"/>
      <c r="D31" s="9">
        <v>0.5</v>
      </c>
      <c r="E31" s="9" t="s">
        <v>30</v>
      </c>
      <c r="F31" s="9">
        <v>2</v>
      </c>
      <c r="G31" s="17"/>
      <c r="H31" s="19"/>
      <c r="I31" s="18">
        <f>IF(INT(G31)*D31&gt;2,2,INT(G31)*D31)</f>
        <v>0</v>
      </c>
      <c r="J31" s="9">
        <f t="shared" ref="J31" si="3">I31*15</f>
        <v>0</v>
      </c>
    </row>
    <row r="32" spans="1:10" ht="26.25" customHeight="1">
      <c r="A32" s="28" t="s">
        <v>100</v>
      </c>
      <c r="B32" s="28"/>
      <c r="C32" s="28"/>
      <c r="D32" s="9">
        <v>0.5</v>
      </c>
      <c r="E32" s="9" t="s">
        <v>30</v>
      </c>
      <c r="F32" s="9">
        <v>1</v>
      </c>
      <c r="G32" s="17"/>
      <c r="H32" s="19"/>
      <c r="I32" s="18">
        <f>IF(INT(G32)*D32&gt;1,1,INT(G32)*D32)</f>
        <v>0</v>
      </c>
      <c r="J32" s="9">
        <f t="shared" ref="J32" si="4">I32*15</f>
        <v>0</v>
      </c>
    </row>
    <row r="33" spans="1:10" ht="16.5">
      <c r="A33" s="36" t="s">
        <v>39</v>
      </c>
      <c r="B33" s="37"/>
      <c r="C33" s="37"/>
      <c r="D33" s="37"/>
      <c r="E33" s="37"/>
      <c r="F33" s="37"/>
      <c r="G33" s="37"/>
      <c r="H33" s="38"/>
      <c r="I33" s="15">
        <f>SUM(I7:I30)</f>
        <v>0</v>
      </c>
      <c r="J33" s="15">
        <f>SUM(J7:J30)</f>
        <v>0</v>
      </c>
    </row>
    <row r="34" spans="1:10" s="5" customFormat="1" ht="42.75" customHeight="1">
      <c r="A34" s="30" t="s">
        <v>101</v>
      </c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51" customHeight="1">
      <c r="A35" s="29" t="s">
        <v>102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9.9499999999999993" customHeight="1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34.5" customHeight="1">
      <c r="A37" s="10" t="s">
        <v>40</v>
      </c>
      <c r="B37" s="11"/>
      <c r="C37" s="10" t="s">
        <v>41</v>
      </c>
      <c r="D37" s="23"/>
      <c r="E37" s="23"/>
      <c r="F37" s="23"/>
      <c r="G37" s="23"/>
      <c r="H37" s="23"/>
      <c r="I37" s="23"/>
      <c r="J37" s="23"/>
    </row>
    <row r="38" spans="1:10" ht="9.9499999999999993" customHeight="1">
      <c r="A38" s="12"/>
      <c r="B38" s="12"/>
      <c r="C38" s="12"/>
    </row>
    <row r="39" spans="1:10">
      <c r="A39" s="31" t="s">
        <v>42</v>
      </c>
      <c r="B39" s="31"/>
      <c r="C39" s="31"/>
      <c r="D39" s="31"/>
      <c r="E39" s="31"/>
      <c r="F39" s="31"/>
      <c r="G39" s="31"/>
      <c r="H39" s="31"/>
      <c r="I39" s="16"/>
    </row>
    <row r="40" spans="1:10">
      <c r="A40" s="32" t="s">
        <v>43</v>
      </c>
      <c r="B40" s="32"/>
      <c r="C40" s="32"/>
      <c r="D40" s="32"/>
      <c r="E40" s="32"/>
      <c r="F40" s="32"/>
      <c r="G40" s="32"/>
      <c r="H40" s="32"/>
      <c r="I40" s="32"/>
    </row>
    <row r="41" spans="1:10" ht="9.9499999999999993" customHeight="1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31.5" customHeight="1">
      <c r="A42" s="10" t="s">
        <v>40</v>
      </c>
      <c r="B42" s="13"/>
      <c r="C42" s="10" t="s">
        <v>44</v>
      </c>
      <c r="D42" s="23"/>
      <c r="E42" s="23"/>
      <c r="F42" s="23"/>
      <c r="G42" s="23"/>
      <c r="H42" s="23"/>
      <c r="I42" s="23"/>
      <c r="J42" s="23"/>
    </row>
    <row r="43" spans="1:10" ht="9.9499999999999993" customHeight="1">
      <c r="A43" s="14"/>
      <c r="B43" s="14"/>
      <c r="C43" s="14"/>
      <c r="D43" s="14"/>
      <c r="E43" s="14"/>
      <c r="F43" s="14"/>
      <c r="G43"/>
      <c r="H43"/>
    </row>
    <row r="44" spans="1:10" s="2" customFormat="1" ht="21" customHeight="1">
      <c r="A44" s="24" t="s">
        <v>45</v>
      </c>
      <c r="B44" s="25"/>
      <c r="C44" s="25"/>
      <c r="D44" s="25"/>
      <c r="E44" s="25"/>
      <c r="F44" s="26"/>
      <c r="G44" s="27" t="s">
        <v>40</v>
      </c>
      <c r="H44" s="27"/>
      <c r="I44" s="27"/>
      <c r="J44" s="27"/>
    </row>
  </sheetData>
  <sheetProtection algorithmName="SHA-512" hashValue="fenPA9hf5h6WYuiLYXffvmFLoRnqvXWAP8U3kyuURhH8hSJplBY3bHnkYg6pnx/kQyrAITs1fDEQMPoEyBILjw==" saltValue="OPwsSJOL8vofNMUhvfUq+A==" spinCount="100000" sheet="1" objects="1" selectLockedCells="1"/>
  <mergeCells count="40">
    <mergeCell ref="A2:J2"/>
    <mergeCell ref="B3:J3"/>
    <mergeCell ref="B4:C4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3:H33"/>
    <mergeCell ref="D42:J42"/>
    <mergeCell ref="A44:F44"/>
    <mergeCell ref="G44:J44"/>
    <mergeCell ref="A31:C31"/>
    <mergeCell ref="A32:C32"/>
    <mergeCell ref="A35:J35"/>
    <mergeCell ref="A34:J34"/>
    <mergeCell ref="D37:J37"/>
    <mergeCell ref="A39:H39"/>
    <mergeCell ref="A40:I40"/>
  </mergeCells>
  <dataValidations count="1">
    <dataValidation type="whole" operator="greaterThanOrEqual" allowBlank="1" showInputMessage="1" showErrorMessage="1" error="A quantidade de atividades deve ser um número inteiro." prompt="Digite nesse campo a QUANTIDADE de atividades realizada. Se não houver deixe em branco." sqref="G7:G32" xr:uid="{7ACDC476-E74B-40D6-B884-C59111F6D3F6}">
      <formula1>0</formula1>
    </dataValidation>
  </dataValidations>
  <pageMargins left="0.39305555555555599" right="0.39305555555555599" top="0.78680555555555598" bottom="0.59027777777777801" header="0" footer="0"/>
  <pageSetup paperSize="9" scale="92" orientation="landscape" r:id="rId1"/>
  <headerFooter>
    <oddHeader>&amp;CUNIVERSIDADE FEDERAL DE UBERLÂNDIA
FACULDADE DE EDUCAÇÃO
PROGRAMA DE PÓS-GRADUAÇÃO EM EDUCAÇÃO
FORMULÁRIO DE REGISTRO DE ATIVIDADES PROGRAMADAS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Orientador(a)" prompt="Selecione o(a) Orientador(a)" xr:uid="{00000000-0002-0000-0000-000000000000}">
          <x14:formula1>
            <xm:f>Plan2!$A$2:$A$62</xm:f>
          </x14:formula1>
          <xm:sqref>E4:J4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2"/>
  <sheetViews>
    <sheetView topLeftCell="A40" workbookViewId="0">
      <selection activeCell="A2" sqref="A2:A62"/>
    </sheetView>
  </sheetViews>
  <sheetFormatPr defaultColWidth="9" defaultRowHeight="15"/>
  <cols>
    <col min="1" max="1" width="36.140625" customWidth="1"/>
  </cols>
  <sheetData>
    <row r="1" spans="1:1">
      <c r="A1" s="1" t="s">
        <v>46</v>
      </c>
    </row>
    <row r="2" spans="1:1">
      <c r="A2" s="1"/>
    </row>
    <row r="3" spans="1:1">
      <c r="A3" s="1" t="s">
        <v>47</v>
      </c>
    </row>
    <row r="4" spans="1:1">
      <c r="A4" s="1" t="s">
        <v>48</v>
      </c>
    </row>
    <row r="5" spans="1:1">
      <c r="A5" s="1" t="s">
        <v>49</v>
      </c>
    </row>
    <row r="6" spans="1:1">
      <c r="A6" s="1" t="s">
        <v>50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103</v>
      </c>
    </row>
    <row r="11" spans="1:1">
      <c r="A11" s="1" t="s">
        <v>54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46" t="s">
        <v>104</v>
      </c>
    </row>
    <row r="16" spans="1:1">
      <c r="A16" s="1" t="s">
        <v>58</v>
      </c>
    </row>
    <row r="17" spans="1:1">
      <c r="A17" s="1" t="s">
        <v>59</v>
      </c>
    </row>
    <row r="18" spans="1:1">
      <c r="A18" s="1" t="s">
        <v>60</v>
      </c>
    </row>
    <row r="19" spans="1:1">
      <c r="A19" s="1" t="s">
        <v>105</v>
      </c>
    </row>
    <row r="20" spans="1:1">
      <c r="A20" s="1" t="s">
        <v>61</v>
      </c>
    </row>
    <row r="21" spans="1:1">
      <c r="A21" s="1" t="s">
        <v>62</v>
      </c>
    </row>
    <row r="22" spans="1:1">
      <c r="A22" s="1" t="s">
        <v>106</v>
      </c>
    </row>
    <row r="23" spans="1:1">
      <c r="A23" s="1" t="s">
        <v>63</v>
      </c>
    </row>
    <row r="24" spans="1:1">
      <c r="A24" s="1" t="s">
        <v>64</v>
      </c>
    </row>
    <row r="25" spans="1:1">
      <c r="A25" s="1" t="s">
        <v>65</v>
      </c>
    </row>
    <row r="26" spans="1:1">
      <c r="A26" s="1" t="s">
        <v>66</v>
      </c>
    </row>
    <row r="27" spans="1:1">
      <c r="A27" s="1" t="s">
        <v>67</v>
      </c>
    </row>
    <row r="28" spans="1:1">
      <c r="A28" s="1" t="s">
        <v>68</v>
      </c>
    </row>
    <row r="29" spans="1:1">
      <c r="A29" s="1" t="s">
        <v>69</v>
      </c>
    </row>
    <row r="30" spans="1:1">
      <c r="A30" s="1" t="s">
        <v>70</v>
      </c>
    </row>
    <row r="31" spans="1:1">
      <c r="A31" s="1" t="s">
        <v>107</v>
      </c>
    </row>
    <row r="32" spans="1:1">
      <c r="A32" s="1" t="s">
        <v>71</v>
      </c>
    </row>
    <row r="33" spans="1:1">
      <c r="A33" s="1" t="s">
        <v>72</v>
      </c>
    </row>
    <row r="34" spans="1:1">
      <c r="A34" s="1" t="s">
        <v>73</v>
      </c>
    </row>
    <row r="35" spans="1:1">
      <c r="A35" s="1" t="s">
        <v>74</v>
      </c>
    </row>
    <row r="36" spans="1:1">
      <c r="A36" s="1" t="s">
        <v>75</v>
      </c>
    </row>
    <row r="37" spans="1:1">
      <c r="A37" s="1" t="s">
        <v>76</v>
      </c>
    </row>
    <row r="38" spans="1:1">
      <c r="A38" s="1" t="s">
        <v>77</v>
      </c>
    </row>
    <row r="39" spans="1:1">
      <c r="A39" s="1" t="s">
        <v>78</v>
      </c>
    </row>
    <row r="40" spans="1:1">
      <c r="A40" s="1" t="s">
        <v>79</v>
      </c>
    </row>
    <row r="41" spans="1:1">
      <c r="A41" s="1" t="s">
        <v>80</v>
      </c>
    </row>
    <row r="42" spans="1:1">
      <c r="A42" s="1" t="s">
        <v>81</v>
      </c>
    </row>
    <row r="43" spans="1:1">
      <c r="A43" s="46" t="s">
        <v>108</v>
      </c>
    </row>
    <row r="44" spans="1:1">
      <c r="A44" s="46" t="s">
        <v>109</v>
      </c>
    </row>
    <row r="45" spans="1:1">
      <c r="A45" s="46" t="s">
        <v>110</v>
      </c>
    </row>
    <row r="46" spans="1:1">
      <c r="A46" s="1" t="s">
        <v>82</v>
      </c>
    </row>
    <row r="47" spans="1:1">
      <c r="A47" s="1" t="s">
        <v>83</v>
      </c>
    </row>
    <row r="48" spans="1:1">
      <c r="A48" s="1" t="s">
        <v>84</v>
      </c>
    </row>
    <row r="49" spans="1:1">
      <c r="A49" s="1" t="s">
        <v>85</v>
      </c>
    </row>
    <row r="50" spans="1:1">
      <c r="A50" s="1" t="s">
        <v>86</v>
      </c>
    </row>
    <row r="51" spans="1:1">
      <c r="A51" s="1" t="s">
        <v>87</v>
      </c>
    </row>
    <row r="52" spans="1:1">
      <c r="A52" s="1" t="s">
        <v>88</v>
      </c>
    </row>
    <row r="53" spans="1:1">
      <c r="A53" s="1" t="s">
        <v>89</v>
      </c>
    </row>
    <row r="54" spans="1:1">
      <c r="A54" s="1" t="s">
        <v>111</v>
      </c>
    </row>
    <row r="55" spans="1:1">
      <c r="A55" s="1" t="s">
        <v>90</v>
      </c>
    </row>
    <row r="56" spans="1:1">
      <c r="A56" s="1" t="s">
        <v>91</v>
      </c>
    </row>
    <row r="57" spans="1:1">
      <c r="A57" s="1" t="s">
        <v>92</v>
      </c>
    </row>
    <row r="58" spans="1:1">
      <c r="A58" s="1" t="s">
        <v>93</v>
      </c>
    </row>
    <row r="59" spans="1:1">
      <c r="A59" s="1" t="s">
        <v>94</v>
      </c>
    </row>
    <row r="60" spans="1:1">
      <c r="A60" s="1" t="s">
        <v>112</v>
      </c>
    </row>
    <row r="61" spans="1:1">
      <c r="A61" s="1" t="s">
        <v>113</v>
      </c>
    </row>
    <row r="62" spans="1:1">
      <c r="A62" s="1" t="s">
        <v>95</v>
      </c>
    </row>
  </sheetData>
  <autoFilter ref="A1:A54" xr:uid="{00000000-0009-0000-0000-000001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Ali Ahmad Smidi</cp:lastModifiedBy>
  <cp:lastPrinted>2023-07-06T14:41:21Z</cp:lastPrinted>
  <dcterms:created xsi:type="dcterms:W3CDTF">2019-09-29T02:37:00Z</dcterms:created>
  <dcterms:modified xsi:type="dcterms:W3CDTF">2025-12-11T14:39:57Z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1046-11.2.0.10382</vt:lpwstr>
  </property>
  <property fmtid="{D5CDD505-2E9C-101B-9397-08002B2CF9AE}" pid="3" name="ICV">
    <vt:lpwstr>5DA89BD0347E498886B5B6F07B3DF952</vt:lpwstr>
  </property>
</Properties>
</file>